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ARBNIK.LAPTOP-QT084U5S\Desktop\Kredyty i obligacje\kredyt 4307443\"/>
    </mc:Choice>
  </mc:AlternateContent>
  <xr:revisionPtr revIDLastSave="0" documentId="13_ncr:1_{1ED824FB-4F28-4752-873E-0CCA5CE371F7}" xr6:coauthVersionLast="47" xr6:coauthVersionMax="47" xr10:uidLastSave="{00000000-0000-0000-0000-000000000000}"/>
  <bookViews>
    <workbookView xWindow="1035" yWindow="3855" windowWidth="21315" windowHeight="14475" activeTab="1" xr2:uid="{00000000-000D-0000-FFFF-FFFF00000000}"/>
  </bookViews>
  <sheets>
    <sheet name="kredyty" sheetId="1" r:id="rId1"/>
    <sheet name="poręczenia" sheetId="2" r:id="rId2"/>
  </sheets>
  <definedNames>
    <definedName name="_xlnm.Print_Area" localSheetId="0">kredyty!$A$1:$K$11</definedName>
    <definedName name="_xlnm.Print_Area" localSheetId="1">poręczenia!$A$1:$F$6</definedName>
  </definedNames>
  <calcPr calcId="181029"/>
</workbook>
</file>

<file path=xl/calcChain.xml><?xml version="1.0" encoding="utf-8"?>
<calcChain xmlns="http://schemas.openxmlformats.org/spreadsheetml/2006/main">
  <c r="F11" i="1" l="1"/>
  <c r="E10" i="1"/>
  <c r="C10" i="1"/>
  <c r="E11" i="1" s="1"/>
  <c r="F10" i="1"/>
  <c r="N10" i="1"/>
  <c r="O10" i="1"/>
  <c r="G10" i="1"/>
  <c r="H10" i="1"/>
  <c r="I10" i="1"/>
  <c r="J10" i="1"/>
  <c r="K10" i="1"/>
  <c r="L10" i="1"/>
  <c r="M10" i="1"/>
  <c r="F6" i="2" l="1"/>
  <c r="D6" i="2"/>
  <c r="G11" i="1" l="1"/>
  <c r="H11" i="1" s="1"/>
  <c r="I11" i="1" s="1"/>
  <c r="J11" i="1" s="1"/>
  <c r="K11" i="1" s="1"/>
  <c r="L11" i="1" s="1"/>
  <c r="M11" i="1" s="1"/>
  <c r="N11" i="1" s="1"/>
  <c r="O11" i="1" s="1"/>
</calcChain>
</file>

<file path=xl/sharedStrings.xml><?xml version="1.0" encoding="utf-8"?>
<sst xmlns="http://schemas.openxmlformats.org/spreadsheetml/2006/main" count="39" uniqueCount="31">
  <si>
    <t>Nazwa Banku</t>
  </si>
  <si>
    <t>wartość</t>
  </si>
  <si>
    <t>1.</t>
  </si>
  <si>
    <t>2.</t>
  </si>
  <si>
    <t>Bank Gospodarstwa Krajowego</t>
  </si>
  <si>
    <t>3.</t>
  </si>
  <si>
    <t>4.</t>
  </si>
  <si>
    <t>Bank PKO BP-obligacje</t>
  </si>
  <si>
    <t>5.</t>
  </si>
  <si>
    <t>Bank SGB -obligacje</t>
  </si>
  <si>
    <t>6.</t>
  </si>
  <si>
    <t>suma spłat w roku</t>
  </si>
  <si>
    <t>Stan zobowiązań na koniec każdego okresu</t>
  </si>
  <si>
    <t>Nazwa podmiotu</t>
  </si>
  <si>
    <t>Bank</t>
  </si>
  <si>
    <t>Białogardzkie Towarzystwo Budownictwa Społecznego Sp.z o.o.</t>
  </si>
  <si>
    <t>Związek Miast i Gmin Dorzecza Parsęty</t>
  </si>
  <si>
    <t>NFOŚiGW</t>
  </si>
  <si>
    <t>okres udzielonych poręczeń</t>
  </si>
  <si>
    <t>2005-2037</t>
  </si>
  <si>
    <t>2010-2043</t>
  </si>
  <si>
    <t>2007-2021</t>
  </si>
  <si>
    <t>wartość nominalna niewymagalnych zobowiązań z tytułu dzielonych poręczeń na koniec okresu sprawozdawczego (RB-Z)</t>
  </si>
  <si>
    <t xml:space="preserve">wartość nominalna poręczenia w momencie udzielenia </t>
  </si>
  <si>
    <t>Suma</t>
  </si>
  <si>
    <t>7.</t>
  </si>
  <si>
    <t>Suma zobowiązań na dzień 30.06.2020 r.</t>
  </si>
  <si>
    <t>Zestawienie kredytów na dzień 30.06.2021 r.</t>
  </si>
  <si>
    <t xml:space="preserve">Bank Gospodarstwa Krajowego </t>
  </si>
  <si>
    <t>Nowe zobowiązanie-plan 2021</t>
  </si>
  <si>
    <t>Zestawienie udzielonych poręczeń przez Miasto Białogard na dzień 30.06.2021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</si>
</sst>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1" applyNumberFormat="0" applyFill="0" applyAlignment="0" applyProtection="0"/>
    <xf numFmtId="0" fontId="1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1" fillId="4" borderId="0" applyNumberFormat="0" applyBorder="0" applyAlignment="0" applyProtection="0"/>
    <xf numFmtId="0" fontId="5" fillId="5" borderId="0" applyNumberFormat="0" applyBorder="0" applyAlignment="0" applyProtection="0"/>
    <xf numFmtId="0" fontId="8" fillId="6" borderId="3" applyNumberFormat="0" applyAlignment="0" applyProtection="0"/>
  </cellStyleXfs>
  <cellXfs count="26">
    <xf numFmtId="0" fontId="0" fillId="0" borderId="0" xfId="0"/>
    <xf numFmtId="0" fontId="2" fillId="0" borderId="1" xfId="1"/>
    <xf numFmtId="0" fontId="1" fillId="2" borderId="0" xfId="2"/>
    <xf numFmtId="0" fontId="3" fillId="2" borderId="0" xfId="2" applyFont="1"/>
    <xf numFmtId="164" fontId="3" fillId="0" borderId="0" xfId="0" applyNumberFormat="1" applyFont="1"/>
    <xf numFmtId="0" fontId="3" fillId="0" borderId="0" xfId="0" applyFont="1"/>
    <xf numFmtId="0" fontId="1" fillId="4" borderId="0" xfId="5" applyAlignment="1">
      <alignment horizontal="center"/>
    </xf>
    <xf numFmtId="164" fontId="1" fillId="4" borderId="0" xfId="5" applyNumberFormat="1"/>
    <xf numFmtId="0" fontId="5" fillId="3" borderId="0" xfId="4"/>
    <xf numFmtId="0" fontId="5" fillId="5" borderId="2" xfId="6" applyBorder="1"/>
    <xf numFmtId="0" fontId="6" fillId="5" borderId="2" xfId="6" applyFont="1" applyBorder="1"/>
    <xf numFmtId="164" fontId="6" fillId="5" borderId="2" xfId="6" applyNumberFormat="1" applyFont="1" applyBorder="1"/>
    <xf numFmtId="0" fontId="6" fillId="3" borderId="0" xfId="4" applyFont="1"/>
    <xf numFmtId="164" fontId="6" fillId="3" borderId="0" xfId="4" applyNumberFormat="1" applyFont="1"/>
    <xf numFmtId="0" fontId="7" fillId="0" borderId="2" xfId="3" applyFont="1" applyBorder="1"/>
    <xf numFmtId="0" fontId="6" fillId="3" borderId="0" xfId="4" applyFont="1" applyAlignment="1">
      <alignment wrapText="1"/>
    </xf>
    <xf numFmtId="0" fontId="0" fillId="2" borderId="0" xfId="2" applyFont="1"/>
    <xf numFmtId="0" fontId="0" fillId="4" borderId="0" xfId="5" applyFont="1" applyAlignment="1">
      <alignment horizontal="center" wrapText="1"/>
    </xf>
    <xf numFmtId="164" fontId="0" fillId="4" borderId="0" xfId="5" applyNumberFormat="1" applyFont="1"/>
    <xf numFmtId="0" fontId="3" fillId="2" borderId="0" xfId="2" applyFont="1" applyAlignment="1">
      <alignment horizontal="center" wrapText="1"/>
    </xf>
    <xf numFmtId="0" fontId="6" fillId="5" borderId="4" xfId="6" applyFont="1" applyBorder="1"/>
    <xf numFmtId="164" fontId="6" fillId="5" borderId="4" xfId="6" applyNumberFormat="1" applyFont="1" applyBorder="1"/>
    <xf numFmtId="0" fontId="7" fillId="7" borderId="5" xfId="3" applyFont="1" applyFill="1" applyBorder="1"/>
    <xf numFmtId="164" fontId="7" fillId="7" borderId="5" xfId="3" applyNumberFormat="1" applyFont="1" applyFill="1" applyBorder="1"/>
    <xf numFmtId="164" fontId="9" fillId="7" borderId="5" xfId="7" applyNumberFormat="1" applyFont="1" applyFill="1" applyBorder="1"/>
    <xf numFmtId="164" fontId="10" fillId="7" borderId="5" xfId="7" applyNumberFormat="1" applyFont="1" applyFill="1" applyBorder="1" applyAlignment="1">
      <alignment wrapText="1"/>
    </xf>
  </cellXfs>
  <cellStyles count="8">
    <cellStyle name="20% — akcent 1" xfId="2" builtinId="30"/>
    <cellStyle name="40% — akcent 5" xfId="5" builtinId="47"/>
    <cellStyle name="60% — akcent 5" xfId="6" builtinId="48"/>
    <cellStyle name="Akcent 5" xfId="4" builtinId="45"/>
    <cellStyle name="Dane wyjściowe" xfId="7" builtinId="21"/>
    <cellStyle name="Nagłówek 2" xfId="1" builtinId="17"/>
    <cellStyle name="Normalny" xfId="0" builtinId="0"/>
    <cellStyle name="Tekst ostrzeżenia" xfId="3" builtin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1"/>
  <sheetViews>
    <sheetView topLeftCell="B1" workbookViewId="0">
      <selection activeCell="B17" sqref="B17"/>
    </sheetView>
  </sheetViews>
  <sheetFormatPr defaultRowHeight="15" x14ac:dyDescent="0.25"/>
  <cols>
    <col min="1" max="1" width="5.28515625" customWidth="1"/>
    <col min="2" max="2" width="36.85546875" customWidth="1"/>
    <col min="3" max="3" width="25.28515625" customWidth="1"/>
    <col min="4" max="4" width="18.5703125" bestFit="1" customWidth="1"/>
    <col min="5" max="7" width="15.85546875" bestFit="1" customWidth="1"/>
    <col min="8" max="11" width="15.42578125" bestFit="1" customWidth="1"/>
    <col min="12" max="13" width="16" customWidth="1"/>
    <col min="14" max="15" width="15.85546875" bestFit="1" customWidth="1"/>
  </cols>
  <sheetData>
    <row r="1" spans="1:15" s="1" customFormat="1" ht="18" thickBot="1" x14ac:dyDescent="0.35">
      <c r="A1" s="1" t="s">
        <v>27</v>
      </c>
    </row>
    <row r="2" spans="1:15" s="2" customFormat="1" ht="15.75" thickTop="1" x14ac:dyDescent="0.25">
      <c r="B2" s="2" t="s">
        <v>0</v>
      </c>
      <c r="C2" s="6" t="s">
        <v>1</v>
      </c>
      <c r="D2"/>
      <c r="E2" s="3">
        <v>2021</v>
      </c>
      <c r="F2" s="3">
        <v>2022</v>
      </c>
      <c r="G2" s="3">
        <v>2023</v>
      </c>
      <c r="H2" s="3">
        <v>2024</v>
      </c>
      <c r="I2" s="3">
        <v>2025</v>
      </c>
      <c r="J2" s="3">
        <v>2026</v>
      </c>
      <c r="K2" s="3">
        <v>2027</v>
      </c>
      <c r="L2" s="2">
        <v>2028</v>
      </c>
      <c r="M2" s="3">
        <v>2029</v>
      </c>
      <c r="N2" s="2">
        <v>2030</v>
      </c>
      <c r="O2" s="3">
        <v>2031</v>
      </c>
    </row>
    <row r="3" spans="1:15" x14ac:dyDescent="0.25">
      <c r="A3" t="s">
        <v>2</v>
      </c>
      <c r="B3" t="s">
        <v>7</v>
      </c>
      <c r="C3" s="7">
        <v>8010000</v>
      </c>
      <c r="E3" s="4">
        <v>2000000</v>
      </c>
      <c r="F3" s="4">
        <v>2000000</v>
      </c>
      <c r="G3" s="4">
        <v>2000000</v>
      </c>
      <c r="H3" s="4">
        <v>2010000</v>
      </c>
      <c r="I3" s="5"/>
      <c r="J3" s="5"/>
      <c r="K3" s="5"/>
    </row>
    <row r="4" spans="1:15" x14ac:dyDescent="0.25">
      <c r="A4" t="s">
        <v>3</v>
      </c>
      <c r="B4" t="s">
        <v>9</v>
      </c>
      <c r="C4" s="7">
        <v>6700000</v>
      </c>
      <c r="E4" s="4">
        <v>1675000</v>
      </c>
      <c r="F4" s="4">
        <v>1675000</v>
      </c>
      <c r="G4" s="4">
        <v>1350000</v>
      </c>
      <c r="H4" s="4">
        <v>1000000</v>
      </c>
      <c r="I4" s="4">
        <v>1000000</v>
      </c>
      <c r="J4" s="4"/>
      <c r="K4" s="4"/>
    </row>
    <row r="5" spans="1:15" x14ac:dyDescent="0.25">
      <c r="A5" t="s">
        <v>5</v>
      </c>
      <c r="B5" t="s">
        <v>4</v>
      </c>
      <c r="C5" s="7">
        <v>7300000</v>
      </c>
      <c r="E5" s="4"/>
      <c r="F5" s="4"/>
      <c r="G5" s="4">
        <v>300000</v>
      </c>
      <c r="H5" s="4">
        <v>600000</v>
      </c>
      <c r="I5" s="4">
        <v>2100000</v>
      </c>
      <c r="J5" s="4">
        <v>2100000</v>
      </c>
      <c r="K5" s="4">
        <v>2200000</v>
      </c>
    </row>
    <row r="6" spans="1:15" x14ac:dyDescent="0.25">
      <c r="A6" t="s">
        <v>6</v>
      </c>
      <c r="B6" t="s">
        <v>4</v>
      </c>
      <c r="C6" s="7">
        <v>7450124</v>
      </c>
      <c r="E6" s="4">
        <v>69874</v>
      </c>
      <c r="F6" s="4">
        <v>100000</v>
      </c>
      <c r="G6" s="4">
        <v>100000</v>
      </c>
      <c r="H6" s="4">
        <v>100000</v>
      </c>
      <c r="I6" s="4">
        <v>700000</v>
      </c>
      <c r="J6" s="4">
        <v>1700000</v>
      </c>
      <c r="K6" s="4">
        <v>1650000</v>
      </c>
      <c r="L6" s="4">
        <v>3030250</v>
      </c>
    </row>
    <row r="7" spans="1:15" x14ac:dyDescent="0.25">
      <c r="A7" t="s">
        <v>8</v>
      </c>
      <c r="B7" t="s">
        <v>4</v>
      </c>
      <c r="C7" s="7">
        <v>4774362</v>
      </c>
      <c r="E7" s="4"/>
      <c r="F7" s="4">
        <v>140000</v>
      </c>
      <c r="G7" s="4">
        <v>150000</v>
      </c>
      <c r="H7" s="4">
        <v>150000</v>
      </c>
      <c r="I7" s="4">
        <v>150000</v>
      </c>
      <c r="J7" s="4">
        <v>150000</v>
      </c>
      <c r="K7" s="4">
        <v>100000</v>
      </c>
      <c r="L7" s="4">
        <v>700000</v>
      </c>
      <c r="M7" s="4">
        <v>3234362</v>
      </c>
    </row>
    <row r="8" spans="1:15" x14ac:dyDescent="0.25">
      <c r="A8" t="s">
        <v>10</v>
      </c>
      <c r="B8" t="s">
        <v>28</v>
      </c>
      <c r="C8" s="7">
        <v>1274000</v>
      </c>
      <c r="E8" s="4">
        <v>0</v>
      </c>
      <c r="F8" s="4">
        <v>150000</v>
      </c>
      <c r="G8" s="4">
        <v>150000</v>
      </c>
      <c r="H8" s="4">
        <v>200000</v>
      </c>
      <c r="I8" s="4">
        <v>200000</v>
      </c>
      <c r="J8" s="4">
        <v>300000</v>
      </c>
      <c r="K8" s="4">
        <v>274000</v>
      </c>
      <c r="L8" s="4">
        <v>0</v>
      </c>
    </row>
    <row r="9" spans="1:15" s="14" customFormat="1" ht="15.75" thickBot="1" x14ac:dyDescent="0.3">
      <c r="A9" s="22" t="s">
        <v>25</v>
      </c>
      <c r="B9" s="22" t="s">
        <v>29</v>
      </c>
      <c r="C9" s="23">
        <v>4307443</v>
      </c>
      <c r="D9" s="22"/>
      <c r="E9" s="24"/>
      <c r="F9" s="24">
        <v>57443</v>
      </c>
      <c r="G9" s="24">
        <v>50000</v>
      </c>
      <c r="H9" s="24">
        <v>50000</v>
      </c>
      <c r="I9" s="24">
        <v>50000</v>
      </c>
      <c r="J9" s="24">
        <v>50000</v>
      </c>
      <c r="K9" s="24">
        <v>50000</v>
      </c>
      <c r="L9" s="25">
        <v>300000</v>
      </c>
      <c r="M9" s="25">
        <v>300000</v>
      </c>
      <c r="N9" s="25">
        <v>1700000</v>
      </c>
      <c r="O9" s="25">
        <v>1700000</v>
      </c>
    </row>
    <row r="10" spans="1:15" s="9" customFormat="1" ht="16.5" thickTop="1" thickBot="1" x14ac:dyDescent="0.3">
      <c r="A10" s="20"/>
      <c r="B10" s="20" t="s">
        <v>26</v>
      </c>
      <c r="C10" s="21">
        <f>SUM(C3:C8)</f>
        <v>35508486</v>
      </c>
      <c r="D10" s="21" t="s">
        <v>11</v>
      </c>
      <c r="E10" s="21">
        <f>SUM(E3:E9)</f>
        <v>3744874</v>
      </c>
      <c r="F10" s="21">
        <f>SUM(F3:F9)</f>
        <v>4122443</v>
      </c>
      <c r="G10" s="21">
        <f t="shared" ref="G10:M10" si="0">SUM(G3:G9)</f>
        <v>4100000</v>
      </c>
      <c r="H10" s="21">
        <f t="shared" si="0"/>
        <v>4110000</v>
      </c>
      <c r="I10" s="21">
        <f t="shared" si="0"/>
        <v>4200000</v>
      </c>
      <c r="J10" s="21">
        <f t="shared" si="0"/>
        <v>4300000</v>
      </c>
      <c r="K10" s="21">
        <f t="shared" si="0"/>
        <v>4274000</v>
      </c>
      <c r="L10" s="21">
        <f t="shared" si="0"/>
        <v>4030250</v>
      </c>
      <c r="M10" s="21">
        <f t="shared" si="0"/>
        <v>3534362</v>
      </c>
      <c r="N10" s="21">
        <f t="shared" ref="N10" si="1">SUM(N3:N9)</f>
        <v>1700000</v>
      </c>
      <c r="O10" s="21">
        <f t="shared" ref="O10" si="2">SUM(O3:O9)</f>
        <v>1700000</v>
      </c>
    </row>
    <row r="11" spans="1:15" s="8" customFormat="1" ht="30.75" thickTop="1" x14ac:dyDescent="0.25">
      <c r="A11" s="12"/>
      <c r="B11" s="15" t="s">
        <v>12</v>
      </c>
      <c r="C11" s="12"/>
      <c r="D11" s="12"/>
      <c r="E11" s="13">
        <f>C10+C9-E10</f>
        <v>36071055</v>
      </c>
      <c r="F11" s="13">
        <f>E11-F10</f>
        <v>31948612</v>
      </c>
      <c r="G11" s="13">
        <f t="shared" ref="G11:K11" si="3">F11-G10</f>
        <v>27848612</v>
      </c>
      <c r="H11" s="13">
        <f t="shared" si="3"/>
        <v>23738612</v>
      </c>
      <c r="I11" s="13">
        <f t="shared" si="3"/>
        <v>19538612</v>
      </c>
      <c r="J11" s="13">
        <f t="shared" si="3"/>
        <v>15238612</v>
      </c>
      <c r="K11" s="13">
        <f t="shared" si="3"/>
        <v>10964612</v>
      </c>
      <c r="L11" s="13">
        <f t="shared" ref="L11" si="4">K11-L10</f>
        <v>6934362</v>
      </c>
      <c r="M11" s="13">
        <f t="shared" ref="M11" si="5">L11-M10</f>
        <v>3400000</v>
      </c>
      <c r="N11" s="13">
        <f t="shared" ref="N11" si="6">M11-N10</f>
        <v>1700000</v>
      </c>
      <c r="O11" s="13">
        <f t="shared" ref="O11" si="7">N11-O10</f>
        <v>0</v>
      </c>
    </row>
  </sheetData>
  <phoneticPr fontId="11" type="noConversion"/>
  <pageMargins left="0.7" right="0.7" top="0.75" bottom="0.75" header="0.3" footer="0.3"/>
  <pageSetup paperSize="9" scale="54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7"/>
  <sheetViews>
    <sheetView tabSelected="1" workbookViewId="0"/>
  </sheetViews>
  <sheetFormatPr defaultRowHeight="15" x14ac:dyDescent="0.25"/>
  <cols>
    <col min="1" max="1" width="3.140625" customWidth="1"/>
    <col min="2" max="2" width="58" customWidth="1"/>
    <col min="3" max="3" width="32" customWidth="1"/>
    <col min="4" max="4" width="17.28515625" customWidth="1"/>
    <col min="5" max="5" width="14.5703125" customWidth="1"/>
    <col min="6" max="6" width="27.7109375" customWidth="1"/>
  </cols>
  <sheetData>
    <row r="1" spans="1:6" ht="18" thickBot="1" x14ac:dyDescent="0.35">
      <c r="A1" s="1" t="s">
        <v>30</v>
      </c>
      <c r="B1" s="1"/>
      <c r="C1" s="1"/>
      <c r="D1" s="1"/>
      <c r="E1" s="1"/>
      <c r="F1" s="1"/>
    </row>
    <row r="2" spans="1:6" ht="75.75" thickTop="1" x14ac:dyDescent="0.25">
      <c r="A2" s="2"/>
      <c r="B2" s="16" t="s">
        <v>13</v>
      </c>
      <c r="C2" s="16" t="s">
        <v>14</v>
      </c>
      <c r="D2" s="17" t="s">
        <v>23</v>
      </c>
      <c r="E2" s="17" t="s">
        <v>18</v>
      </c>
      <c r="F2" s="19" t="s">
        <v>22</v>
      </c>
    </row>
    <row r="3" spans="1:6" x14ac:dyDescent="0.25">
      <c r="A3" t="s">
        <v>2</v>
      </c>
      <c r="B3" t="s">
        <v>15</v>
      </c>
      <c r="C3" t="s">
        <v>4</v>
      </c>
      <c r="D3" s="7">
        <v>1300000</v>
      </c>
      <c r="E3" s="18" t="s">
        <v>19</v>
      </c>
      <c r="F3" s="4">
        <v>501873.55</v>
      </c>
    </row>
    <row r="4" spans="1:6" x14ac:dyDescent="0.25">
      <c r="A4" t="s">
        <v>3</v>
      </c>
      <c r="B4" t="s">
        <v>15</v>
      </c>
      <c r="C4" t="s">
        <v>4</v>
      </c>
      <c r="D4" s="7">
        <v>1935000</v>
      </c>
      <c r="E4" s="18" t="s">
        <v>20</v>
      </c>
      <c r="F4" s="4">
        <v>1859123.54</v>
      </c>
    </row>
    <row r="5" spans="1:6" x14ac:dyDescent="0.25">
      <c r="A5" t="s">
        <v>5</v>
      </c>
      <c r="B5" t="s">
        <v>16</v>
      </c>
      <c r="C5" t="s">
        <v>17</v>
      </c>
      <c r="D5" s="7">
        <v>21428</v>
      </c>
      <c r="E5" s="18" t="s">
        <v>21</v>
      </c>
      <c r="F5" s="4">
        <v>1299.3699999999999</v>
      </c>
    </row>
    <row r="6" spans="1:6" ht="25.5" customHeight="1" thickBot="1" x14ac:dyDescent="0.3">
      <c r="A6" s="10"/>
      <c r="B6" s="10" t="s">
        <v>24</v>
      </c>
      <c r="C6" s="10"/>
      <c r="D6" s="11">
        <f>SUM(D3:D5)</f>
        <v>3256428</v>
      </c>
      <c r="E6" s="11"/>
      <c r="F6" s="11">
        <f>SUM(F3:F5)</f>
        <v>2362296.46</v>
      </c>
    </row>
    <row r="7" spans="1:6" ht="15.75" thickTop="1" x14ac:dyDescent="0.25">
      <c r="F7" s="4"/>
    </row>
  </sheetData>
  <pageMargins left="0.7" right="0.7" top="0.75" bottom="0.75" header="0.3" footer="0.3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kredyty</vt:lpstr>
      <vt:lpstr>poręczenia</vt:lpstr>
      <vt:lpstr>kredyty!Obszar_wydruku</vt:lpstr>
      <vt:lpstr>poręczenia!Obszar_wydruku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UMB</dc:creator>
  <cp:lastModifiedBy>SKARBNIK</cp:lastModifiedBy>
  <cp:lastPrinted>2021-09-06T11:48:57Z</cp:lastPrinted>
  <dcterms:created xsi:type="dcterms:W3CDTF">2018-07-13T07:19:46Z</dcterms:created>
  <dcterms:modified xsi:type="dcterms:W3CDTF">2021-09-06T11:49:25Z</dcterms:modified>
</cp:coreProperties>
</file>